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m 5+411 -5+668" sheetId="1" r:id="rId1"/>
  </sheets>
  <definedNames>
    <definedName name="_xlnm.Print_Titles" localSheetId="0">'km 5+411 -5+668'!$9:$9</definedName>
  </definedNames>
  <calcPr fullCalcOnLoad="1"/>
</workbook>
</file>

<file path=xl/sharedStrings.xml><?xml version="1.0" encoding="utf-8"?>
<sst xmlns="http://schemas.openxmlformats.org/spreadsheetml/2006/main" count="209" uniqueCount="131">
  <si>
    <t>D-01.02.04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</si>
  <si>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</si>
  <si>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</si>
  <si>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</si>
  <si>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</si>
  <si>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</si>
  <si>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</si>
  <si>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</si>
  <si>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</si>
  <si>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</si>
  <si>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</si>
  <si>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</si>
  <si>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</si>
  <si>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</si>
  <si>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</si>
  <si>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</si>
  <si>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</si>
  <si>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V.</t>
  </si>
  <si>
    <t>ROBOTY WYKOŃCZENIOWE</t>
  </si>
  <si>
    <t>Razem rozdział V:</t>
  </si>
  <si>
    <t>Razem rozdział VI:</t>
  </si>
  <si>
    <t>m</t>
  </si>
  <si>
    <t>szt.</t>
  </si>
  <si>
    <t>D-04.01.01</t>
  </si>
  <si>
    <t>D-06.01.01</t>
  </si>
  <si>
    <t>D-08.03.01</t>
  </si>
  <si>
    <t>m²</t>
  </si>
  <si>
    <t>m³</t>
  </si>
  <si>
    <t>D-07.02.01</t>
  </si>
  <si>
    <t>VI.</t>
  </si>
  <si>
    <t>III.</t>
  </si>
  <si>
    <t>VII.</t>
  </si>
  <si>
    <t>Razem rozdział VII:</t>
  </si>
  <si>
    <t>VAT 23 %</t>
  </si>
  <si>
    <t>D-01.01.01a</t>
  </si>
  <si>
    <t>D-08.05.06a</t>
  </si>
  <si>
    <t>D-08.01.01b</t>
  </si>
  <si>
    <t>Humusowanie skarp z obsianiem przy grubości warstwy humusu do 5 cm wraz z rozsianiem nawozu, utrzymaniem i pierwszym koszeniem</t>
  </si>
  <si>
    <t>D-02.03.01</t>
  </si>
  <si>
    <t>D-04.06.01b</t>
  </si>
  <si>
    <t>D-04.03.01</t>
  </si>
  <si>
    <t>D-05.03.05</t>
  </si>
  <si>
    <t xml:space="preserve">Budowa ścieżki rowerowej wzdłuż drogi wojewódzkiej nr 442 Września - Kalisz </t>
  </si>
  <si>
    <t>D-04.04.02</t>
  </si>
  <si>
    <t xml:space="preserve">Profilowanie i zagęszczanie podłoża wykonywane mechanicznie w gruncie kat. II-IV pod warstwy konstrukcyjne nawierzchni </t>
  </si>
  <si>
    <t>D-05.03.23a</t>
  </si>
  <si>
    <t>Skropienie podbudowy tłuczniowej asfaltem w ilości 0,5 kg/m²</t>
  </si>
  <si>
    <t>RAZEM ETAP I (netto)</t>
  </si>
  <si>
    <t>OGÓŁEM ETAP I (brutto)</t>
  </si>
  <si>
    <t>słownie brutto:</t>
  </si>
  <si>
    <t>D-03.02.01</t>
  </si>
  <si>
    <t>Razem rozdział VIII:</t>
  </si>
  <si>
    <t>ROBOTY   POMIAROWE</t>
  </si>
  <si>
    <t>ROBOTY ZIEMNE I ROZBIÓRKOWE</t>
  </si>
  <si>
    <t>D-01.02.01</t>
  </si>
  <si>
    <t>Usunięcie warstwy ziemi urodzajnej (humusu) o grubości do 15 cm</t>
  </si>
  <si>
    <t>m2</t>
  </si>
  <si>
    <t>Mechaniczne rozebranie nawierzchni z tłucznia kamiennego o grubości 15 cm</t>
  </si>
  <si>
    <t>Rozebranie przepustów rurowych - rury betonowe o śr. 50 cm</t>
  </si>
  <si>
    <t>mb</t>
  </si>
  <si>
    <t>Rozebranie przepustów rurowych - ścianki czołowe i ławy betonowe</t>
  </si>
  <si>
    <t>m3</t>
  </si>
  <si>
    <t>Rozebranie barier stalowych pojedynczych</t>
  </si>
  <si>
    <t>Cięcie piłą nawierzchni bitumicznych na gł. 6-10 cm</t>
  </si>
  <si>
    <t>D-02.01.01</t>
  </si>
  <si>
    <t>CHODNIKI</t>
  </si>
  <si>
    <t>D-04.05.01</t>
  </si>
  <si>
    <t>Warstwa piasku stabilizowanego cementem o Rm=5,0 MPa grubość 10 cm</t>
  </si>
  <si>
    <t>Nawierzchnia chodnika z kostki brukowej betonowej bezfazowej szarej grub. 8 cm na podsypce cementowo-piaskowej z wypełnieniem spoin piaskiem</t>
  </si>
  <si>
    <t>ZJAZDY</t>
  </si>
  <si>
    <t>Podbudowa na zjazdach z betonu  C 6/9, grubość po zagęszczeniu 15 cm, pielęgnacja piaskiem i wodą</t>
  </si>
  <si>
    <t>Podbudowa zasadnicza z mieszanki kruszywa łamanego o uziarnieniu ciągłym 0/31,5 mm, grubość warstwy po zagęszczeniu 15 cm</t>
  </si>
  <si>
    <t>ROBOTY BITUMICZNE</t>
  </si>
  <si>
    <t>D-04.07.01a</t>
  </si>
  <si>
    <t>ODWODNIENIE</t>
  </si>
  <si>
    <t>Wykopy na odkład w gruncie kat.I-III - z przeznaczeniem do ponownego wbudowania</t>
  </si>
  <si>
    <t>D-02.01.01, D-03.02.01</t>
  </si>
  <si>
    <t>Zasypanie wykopów wraz z zagęszczeniem - grunt z odkładu</t>
  </si>
  <si>
    <t>Kanały z rur PP łączonych na wcisk fi 200 SN16</t>
  </si>
  <si>
    <t>Studnie rewizyjne z kręgów betonowych fi 1200 głębokość 2,0 m</t>
  </si>
  <si>
    <t>szt</t>
  </si>
  <si>
    <t>Podłoża pod kanały i obiekty z materiałów sypkich grubość 15 cm</t>
  </si>
  <si>
    <t>Podłoża pod kanały i obiekty z materiałów sypkich - kruszywo łamane 0-31,5 mm grubość 15 cm</t>
  </si>
  <si>
    <t>Studzienki ściekowe uliczne betonowe o śr. 500 z osadnikiem bez syfonu</t>
  </si>
  <si>
    <t>Przewierty pod nawierzchnią drogi wojewódzkiej dla przykanalików rurami o fi 300-600</t>
  </si>
  <si>
    <t>D-03.01.03a</t>
  </si>
  <si>
    <t xml:space="preserve">Przepusty z rur karbowanych fi 1000 </t>
  </si>
  <si>
    <t>Dostawa i montaż profabrykownego umocnienia wg KPED 01.23</t>
  </si>
  <si>
    <t>ROBOTY BRUKARSKIE</t>
  </si>
  <si>
    <t>D-09.02.01</t>
  </si>
  <si>
    <t>Dostawa i montaż rur osłonowych dla przewodów elektroinstalacyjnych i teletechnicznych</t>
  </si>
  <si>
    <t>ROBOTY ELEKTRYCZNE</t>
  </si>
  <si>
    <t>VIII</t>
  </si>
  <si>
    <t>IX.</t>
  </si>
  <si>
    <t>Razem rozdział IX:</t>
  </si>
  <si>
    <t>D-06.04.01</t>
  </si>
  <si>
    <t>Oczyszczenie, odmulenie istniejących rowów</t>
  </si>
  <si>
    <t>Ściek z dwóch rzędów betonowej kostki brukowej koloru szarego na ławie betonowej z betonu C 12/15 grub. 29 cm</t>
  </si>
  <si>
    <t>Podbudowa zasadnicza z betonu asfaltowego AC 22P dla ruchu KR4 grubość 10 cm</t>
  </si>
  <si>
    <t>Warstwa wiążąca nawierzchni z betonu asfaltowego AC 16W dla KR4 grub. 8 cm</t>
  </si>
  <si>
    <t>Warstwa ścieralna nawierzchni z betonu asfaltowego AC 11S dla KR4 grub. 4 cm</t>
  </si>
  <si>
    <t>Roboty pomiarowe geodezyjne, wytyczenie trasy wraz z inwentaryzacją powykonawczą oraz wykonaniem i ustawieniem tablic informacyjnych wg wzoru umieszczonego w SST.D-M.00.00.00</t>
  </si>
  <si>
    <t>Frezowanie nawierzchni na głębokość do 4 cm z wywozem materiału</t>
  </si>
  <si>
    <t>Frezowanie nawierzchni na głębokość do 10 cm z wywozem materiału</t>
  </si>
  <si>
    <t>Dostawa materiałów sypkich z przeznaczeniem na nasyp</t>
  </si>
  <si>
    <t>Formowanie i zagęszczanie nasypów o wys. do 3.0 m w gruncie kat. I-II</t>
  </si>
  <si>
    <t>Podbudowa z mieszanki kruszywa łamanego o uziarnieniu ciągłym 0/31,5 mm, grubość warstwy po zagęszczeniu 20 cm</t>
  </si>
  <si>
    <t>Grunt stabilizowany cementem o Rm=2,5 MPa grubość 15 cm</t>
  </si>
  <si>
    <t>Skropienie warstwy wiążącej asfaltem w ilości 0,3 kg/m²</t>
  </si>
  <si>
    <t>Skropienie podbudowy bitumicznej asfaltem w ilości 0,3 kg/m²</t>
  </si>
  <si>
    <t>Ława betonowa z oporem z betonu C 12/15 pod krawężniki</t>
  </si>
  <si>
    <t xml:space="preserve">Krawężniki betonowe prostokątne o wym. 12x25 cm na podsypce cementowo-piaskowej wraz z wykonaniem rowków wym. 40×40 cm </t>
  </si>
  <si>
    <t xml:space="preserve">Krawężniki betonowe o wym. 20x30 cm na podsypce cementowo-piaskowej wraz z wykonaniem rowków o wym. 40×40 cm </t>
  </si>
  <si>
    <t xml:space="preserve">Obrzeża betonowe o wym. 30x8 cm na podsypce cementowo-piaskowej wraz z wykonaniem rowków o wym.  20×20 cm </t>
  </si>
  <si>
    <t>______________________________________________________________________________</t>
  </si>
  <si>
    <t>____________________________________</t>
  </si>
  <si>
    <t xml:space="preserve"> (podpis Wykonawcy/Wykonawców)</t>
  </si>
  <si>
    <t xml:space="preserve">     (pieczęć Wykonawcy/Wykonawców)</t>
  </si>
  <si>
    <t>Mechaniczne rozebranie nawierzchni z tłucznia kamiennego o grubości 20 cm</t>
  </si>
  <si>
    <t>D-05.03.11</t>
  </si>
  <si>
    <t>Wykopy na odkład w gruncie kat.I-III - wykonanie koryta dla chodników (głęb. 23 cm)</t>
  </si>
  <si>
    <t>Wykopy na odkład w gruncie kat.I-III - wykonanie koryta dla poszerzenia jezdni (głęb. 57 cm)</t>
  </si>
  <si>
    <t>Wykopy na odkład w gruncie kat.I-III - wykonanie koryta dla zjazdów (głęb. 41 cm)</t>
  </si>
  <si>
    <t>Wywóz ziemi samochodami samowyład. na składowisko Wykonawcy</t>
  </si>
  <si>
    <t>Wywiezienie gruzu z terenu rozbiórki samochodami samowyład. na składowisko Wykonawcy z utylizacją</t>
  </si>
  <si>
    <t>Montaż nowych znaków drogowych z folii 2 typu</t>
  </si>
  <si>
    <t>Umocnienie wlotów i wylotów przepustów kostką betonową grub. 6 cm na podbudowie z chudego betonu C6/9</t>
  </si>
  <si>
    <t>na odcinku Kaczanowo - Nowa Wieś Królewska od km  5+411 do km 5+668</t>
  </si>
  <si>
    <t>__________________ dnia __ __ 2017 roku</t>
  </si>
  <si>
    <t>Podłoża pod kanały i obiekty z materiałów sypkich - kruszywo łam. 0-31,5 mm grub. 15 cm</t>
  </si>
  <si>
    <t>Pionowe znaki drogowe - słupki z rur stalowych ø 63,50 mm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</si>
</sst>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i/>
      <sz val="7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justify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showZeros="0" tabSelected="1" zoomScalePageLayoutView="0" workbookViewId="0" topLeftCell="A67">
      <selection activeCell="C78" sqref="C78"/>
    </sheetView>
  </sheetViews>
  <sheetFormatPr defaultColWidth="9.140625" defaultRowHeight="12.75"/>
  <cols>
    <col min="1" max="1" width="4.8515625" style="1" customWidth="1"/>
    <col min="2" max="2" width="11.140625" style="1" customWidth="1"/>
    <col min="3" max="3" width="41.00390625" style="1" customWidth="1"/>
    <col min="4" max="4" width="6.57421875" style="3" customWidth="1"/>
    <col min="5" max="5" width="9.28125" style="1" customWidth="1"/>
    <col min="6" max="6" width="10.57421875" style="1" customWidth="1"/>
    <col min="7" max="7" width="12.421875" style="1" customWidth="1"/>
    <col min="8" max="16384" width="9.140625" style="1" customWidth="1"/>
  </cols>
  <sheetData>
    <row r="1" ht="17.25" customHeight="1">
      <c r="B1" s="2" t="s">
        <v>115</v>
      </c>
    </row>
    <row r="2" ht="12.75">
      <c r="B2" s="4" t="s">
        <v>117</v>
      </c>
    </row>
    <row r="3" ht="12.75">
      <c r="B3" s="4"/>
    </row>
    <row r="4" spans="1:14" s="6" customFormat="1" ht="21.75" customHeight="1">
      <c r="A4" s="63" t="s">
        <v>9</v>
      </c>
      <c r="B4" s="63"/>
      <c r="C4" s="63"/>
      <c r="D4" s="63"/>
      <c r="E4" s="63"/>
      <c r="F4" s="63"/>
      <c r="G4" s="63"/>
      <c r="H4" s="5"/>
      <c r="I4" s="5"/>
      <c r="J4" s="5"/>
      <c r="K4" s="5"/>
      <c r="L4" s="5"/>
      <c r="M4" s="5"/>
      <c r="N4" s="5"/>
    </row>
    <row r="5" spans="1:14" s="6" customFormat="1" ht="12.75">
      <c r="A5" s="68" t="s">
        <v>42</v>
      </c>
      <c r="B5" s="68"/>
      <c r="C5" s="68"/>
      <c r="D5" s="68"/>
      <c r="E5" s="68"/>
      <c r="F5" s="68"/>
      <c r="G5" s="68"/>
      <c r="H5" s="5"/>
      <c r="I5" s="5"/>
      <c r="J5" s="5"/>
      <c r="K5" s="5"/>
      <c r="L5" s="5"/>
      <c r="M5" s="5"/>
      <c r="N5" s="5"/>
    </row>
    <row r="6" spans="1:14" s="6" customFormat="1" ht="12.75">
      <c r="A6" s="68" t="s">
        <v>127</v>
      </c>
      <c r="B6" s="68"/>
      <c r="C6" s="68"/>
      <c r="D6" s="68"/>
      <c r="E6" s="68"/>
      <c r="F6" s="68"/>
      <c r="G6" s="68"/>
      <c r="H6" s="5"/>
      <c r="I6" s="5"/>
      <c r="J6" s="5"/>
      <c r="K6" s="5"/>
      <c r="L6" s="5"/>
      <c r="M6" s="5"/>
      <c r="N6" s="5"/>
    </row>
    <row r="7" spans="1:14" s="6" customFormat="1" ht="12.75">
      <c r="A7" s="68"/>
      <c r="B7" s="68"/>
      <c r="C7" s="68"/>
      <c r="D7" s="68"/>
      <c r="E7" s="68"/>
      <c r="F7" s="68"/>
      <c r="G7" s="68"/>
      <c r="H7" s="5"/>
      <c r="I7" s="5"/>
      <c r="J7" s="5"/>
      <c r="K7" s="5"/>
      <c r="L7" s="5"/>
      <c r="M7" s="5"/>
      <c r="N7" s="5"/>
    </row>
    <row r="8" spans="1:14" s="11" customFormat="1" ht="24">
      <c r="A8" s="9" t="s">
        <v>1</v>
      </c>
      <c r="B8" s="9" t="s">
        <v>2</v>
      </c>
      <c r="C8" s="9" t="s">
        <v>3</v>
      </c>
      <c r="D8" s="9" t="s">
        <v>7</v>
      </c>
      <c r="E8" s="9" t="s">
        <v>4</v>
      </c>
      <c r="F8" s="9" t="s">
        <v>5</v>
      </c>
      <c r="G8" s="9" t="s">
        <v>6</v>
      </c>
      <c r="H8" s="10"/>
      <c r="I8" s="10"/>
      <c r="J8" s="10"/>
      <c r="K8" s="10"/>
      <c r="L8" s="10"/>
      <c r="M8" s="10"/>
      <c r="N8" s="10"/>
    </row>
    <row r="9" spans="1:14" s="14" customFormat="1" ht="11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3"/>
      <c r="I9" s="13"/>
      <c r="J9" s="13"/>
      <c r="K9" s="13"/>
      <c r="L9" s="13"/>
      <c r="M9" s="13"/>
      <c r="N9" s="13"/>
    </row>
    <row r="10" spans="1:14" s="6" customFormat="1" ht="18" customHeight="1">
      <c r="A10" s="15" t="s">
        <v>10</v>
      </c>
      <c r="B10" s="16"/>
      <c r="C10" s="65" t="s">
        <v>52</v>
      </c>
      <c r="D10" s="66"/>
      <c r="E10" s="66"/>
      <c r="F10" s="66"/>
      <c r="G10" s="67"/>
      <c r="H10" s="5"/>
      <c r="I10" s="5"/>
      <c r="J10" s="5"/>
      <c r="K10" s="5"/>
      <c r="L10" s="5"/>
      <c r="M10" s="5"/>
      <c r="N10" s="5"/>
    </row>
    <row r="11" spans="1:14" s="6" customFormat="1" ht="54.75" customHeight="1">
      <c r="A11" s="20">
        <v>1</v>
      </c>
      <c r="B11" s="20" t="s">
        <v>34</v>
      </c>
      <c r="C11" s="21" t="s">
        <v>101</v>
      </c>
      <c r="D11" s="20" t="s">
        <v>8</v>
      </c>
      <c r="E11" s="22">
        <v>257</v>
      </c>
      <c r="F11" s="23"/>
      <c r="G11" s="24">
        <f>ROUND(F11*E11,2)</f>
        <v>0</v>
      </c>
      <c r="H11" s="5"/>
      <c r="I11" s="5"/>
      <c r="J11" s="5"/>
      <c r="K11" s="5"/>
      <c r="L11" s="5"/>
      <c r="M11" s="5"/>
      <c r="N11" s="5"/>
    </row>
    <row r="12" spans="1:14" s="6" customFormat="1" ht="22.5" customHeight="1">
      <c r="A12" s="57" t="s">
        <v>12</v>
      </c>
      <c r="B12" s="58"/>
      <c r="C12" s="58"/>
      <c r="D12" s="58"/>
      <c r="E12" s="58"/>
      <c r="F12" s="64"/>
      <c r="G12" s="27">
        <f>SUM(G11)</f>
        <v>0</v>
      </c>
      <c r="H12" s="5"/>
      <c r="I12" s="5"/>
      <c r="J12" s="5"/>
      <c r="K12" s="5"/>
      <c r="L12" s="5"/>
      <c r="M12" s="5"/>
      <c r="N12" s="5"/>
    </row>
    <row r="13" spans="1:14" s="6" customFormat="1" ht="18" customHeight="1">
      <c r="A13" s="15" t="s">
        <v>11</v>
      </c>
      <c r="B13" s="16"/>
      <c r="C13" s="65" t="s">
        <v>53</v>
      </c>
      <c r="D13" s="66"/>
      <c r="E13" s="66"/>
      <c r="F13" s="66"/>
      <c r="G13" s="67"/>
      <c r="H13" s="5"/>
      <c r="I13" s="5"/>
      <c r="J13" s="5"/>
      <c r="K13" s="5"/>
      <c r="L13" s="5"/>
      <c r="M13" s="5"/>
      <c r="N13" s="5"/>
    </row>
    <row r="14" spans="1:14" s="6" customFormat="1" ht="29.25" customHeight="1">
      <c r="A14" s="20">
        <v>2</v>
      </c>
      <c r="B14" s="20" t="s">
        <v>54</v>
      </c>
      <c r="C14" s="21" t="s">
        <v>55</v>
      </c>
      <c r="D14" s="20" t="s">
        <v>56</v>
      </c>
      <c r="E14" s="28">
        <v>173.48</v>
      </c>
      <c r="F14" s="23"/>
      <c r="G14" s="24">
        <f>ROUND(F14*E14,2)</f>
        <v>0</v>
      </c>
      <c r="H14" s="5"/>
      <c r="I14" s="5"/>
      <c r="J14" s="5"/>
      <c r="K14" s="5"/>
      <c r="L14" s="5"/>
      <c r="M14" s="5"/>
      <c r="N14" s="5"/>
    </row>
    <row r="15" spans="1:14" s="6" customFormat="1" ht="25.5">
      <c r="A15" s="20">
        <v>3</v>
      </c>
      <c r="B15" s="20" t="s">
        <v>0</v>
      </c>
      <c r="C15" s="29" t="s">
        <v>57</v>
      </c>
      <c r="D15" s="20" t="s">
        <v>56</v>
      </c>
      <c r="E15" s="28">
        <v>60</v>
      </c>
      <c r="F15" s="23"/>
      <c r="G15" s="24">
        <f aca="true" t="shared" si="0" ref="G15:G29">ROUND(F15*E15,2)</f>
        <v>0</v>
      </c>
      <c r="H15" s="5"/>
      <c r="I15" s="5"/>
      <c r="J15" s="5"/>
      <c r="K15" s="5"/>
      <c r="L15" s="5"/>
      <c r="M15" s="5"/>
      <c r="N15" s="5"/>
    </row>
    <row r="16" spans="1:14" s="6" customFormat="1" ht="25.5">
      <c r="A16" s="20">
        <v>4</v>
      </c>
      <c r="B16" s="20" t="s">
        <v>119</v>
      </c>
      <c r="C16" s="30" t="s">
        <v>102</v>
      </c>
      <c r="D16" s="20" t="s">
        <v>56</v>
      </c>
      <c r="E16" s="31">
        <v>351.3</v>
      </c>
      <c r="F16" s="23"/>
      <c r="G16" s="24">
        <f>ROUND(F16*E16,2)</f>
        <v>0</v>
      </c>
      <c r="H16" s="5"/>
      <c r="I16" s="5"/>
      <c r="J16" s="5"/>
      <c r="K16" s="5"/>
      <c r="L16" s="5"/>
      <c r="M16" s="5"/>
      <c r="N16" s="5"/>
    </row>
    <row r="17" spans="1:14" s="6" customFormat="1" ht="25.5">
      <c r="A17" s="20">
        <v>5</v>
      </c>
      <c r="B17" s="20" t="s">
        <v>119</v>
      </c>
      <c r="C17" s="30" t="s">
        <v>103</v>
      </c>
      <c r="D17" s="20" t="s">
        <v>56</v>
      </c>
      <c r="E17" s="31">
        <v>162.8</v>
      </c>
      <c r="F17" s="23"/>
      <c r="G17" s="24">
        <f>ROUND(F17*E17,2)</f>
        <v>0</v>
      </c>
      <c r="H17" s="5"/>
      <c r="I17" s="5"/>
      <c r="J17" s="5"/>
      <c r="K17" s="5"/>
      <c r="L17" s="5"/>
      <c r="M17" s="5"/>
      <c r="N17" s="5"/>
    </row>
    <row r="18" spans="1:14" s="6" customFormat="1" ht="25.5">
      <c r="A18" s="20">
        <v>6</v>
      </c>
      <c r="B18" s="20" t="s">
        <v>0</v>
      </c>
      <c r="C18" s="29" t="s">
        <v>118</v>
      </c>
      <c r="D18" s="20" t="s">
        <v>56</v>
      </c>
      <c r="E18" s="28">
        <v>162.8</v>
      </c>
      <c r="F18" s="23"/>
      <c r="G18" s="24">
        <f>ROUND(F18*E18,2)</f>
        <v>0</v>
      </c>
      <c r="H18" s="5"/>
      <c r="I18" s="5"/>
      <c r="J18" s="5"/>
      <c r="K18" s="5"/>
      <c r="L18" s="5"/>
      <c r="M18" s="5"/>
      <c r="N18" s="5"/>
    </row>
    <row r="19" spans="1:14" s="6" customFormat="1" ht="29.25" customHeight="1">
      <c r="A19" s="20">
        <v>7</v>
      </c>
      <c r="B19" s="20" t="s">
        <v>0</v>
      </c>
      <c r="C19" s="30" t="s">
        <v>58</v>
      </c>
      <c r="D19" s="32" t="s">
        <v>59</v>
      </c>
      <c r="E19" s="31">
        <v>12</v>
      </c>
      <c r="F19" s="23"/>
      <c r="G19" s="24">
        <f t="shared" si="0"/>
        <v>0</v>
      </c>
      <c r="H19" s="5"/>
      <c r="I19" s="5"/>
      <c r="J19" s="5"/>
      <c r="K19" s="5"/>
      <c r="L19" s="5"/>
      <c r="M19" s="5"/>
      <c r="N19" s="5"/>
    </row>
    <row r="20" spans="1:14" s="6" customFormat="1" ht="29.25" customHeight="1">
      <c r="A20" s="20">
        <v>8</v>
      </c>
      <c r="B20" s="20" t="s">
        <v>0</v>
      </c>
      <c r="C20" s="30" t="s">
        <v>60</v>
      </c>
      <c r="D20" s="32" t="s">
        <v>61</v>
      </c>
      <c r="E20" s="31">
        <v>4.32</v>
      </c>
      <c r="F20" s="23"/>
      <c r="G20" s="24">
        <f t="shared" si="0"/>
        <v>0</v>
      </c>
      <c r="H20" s="5"/>
      <c r="I20" s="5"/>
      <c r="J20" s="5"/>
      <c r="K20" s="5"/>
      <c r="L20" s="5"/>
      <c r="M20" s="5"/>
      <c r="N20" s="5"/>
    </row>
    <row r="21" spans="1:14" s="6" customFormat="1" ht="29.25" customHeight="1">
      <c r="A21" s="20">
        <v>9</v>
      </c>
      <c r="B21" s="20" t="s">
        <v>0</v>
      </c>
      <c r="C21" s="30" t="s">
        <v>62</v>
      </c>
      <c r="D21" s="32" t="s">
        <v>59</v>
      </c>
      <c r="E21" s="31">
        <v>24</v>
      </c>
      <c r="F21" s="23"/>
      <c r="G21" s="24">
        <f t="shared" si="0"/>
        <v>0</v>
      </c>
      <c r="H21" s="5"/>
      <c r="I21" s="5"/>
      <c r="J21" s="5"/>
      <c r="K21" s="5"/>
      <c r="L21" s="5"/>
      <c r="M21" s="5"/>
      <c r="N21" s="5"/>
    </row>
    <row r="22" spans="1:14" s="6" customFormat="1" ht="29.25" customHeight="1">
      <c r="A22" s="20">
        <v>10</v>
      </c>
      <c r="B22" s="20" t="s">
        <v>0</v>
      </c>
      <c r="C22" s="30" t="s">
        <v>63</v>
      </c>
      <c r="D22" s="32" t="s">
        <v>59</v>
      </c>
      <c r="E22" s="31">
        <v>297</v>
      </c>
      <c r="F22" s="23"/>
      <c r="G22" s="24">
        <f t="shared" si="0"/>
        <v>0</v>
      </c>
      <c r="H22" s="5"/>
      <c r="I22" s="5"/>
      <c r="J22" s="5"/>
      <c r="K22" s="5"/>
      <c r="L22" s="5"/>
      <c r="M22" s="5"/>
      <c r="N22" s="5"/>
    </row>
    <row r="23" spans="1:14" s="6" customFormat="1" ht="25.5">
      <c r="A23" s="20">
        <v>11</v>
      </c>
      <c r="B23" s="20" t="s">
        <v>64</v>
      </c>
      <c r="C23" s="30" t="s">
        <v>120</v>
      </c>
      <c r="D23" s="32" t="s">
        <v>61</v>
      </c>
      <c r="E23" s="31">
        <v>11.32</v>
      </c>
      <c r="F23" s="23"/>
      <c r="G23" s="24">
        <f t="shared" si="0"/>
        <v>0</v>
      </c>
      <c r="H23" s="5"/>
      <c r="I23" s="5"/>
      <c r="J23" s="5"/>
      <c r="K23" s="5"/>
      <c r="L23" s="5"/>
      <c r="M23" s="5"/>
      <c r="N23" s="5"/>
    </row>
    <row r="24" spans="1:14" s="6" customFormat="1" ht="30.75" customHeight="1">
      <c r="A24" s="20">
        <v>12</v>
      </c>
      <c r="B24" s="20" t="s">
        <v>64</v>
      </c>
      <c r="C24" s="30" t="s">
        <v>121</v>
      </c>
      <c r="D24" s="32" t="s">
        <v>61</v>
      </c>
      <c r="E24" s="31">
        <v>190.44</v>
      </c>
      <c r="F24" s="23"/>
      <c r="G24" s="24">
        <f>ROUND(F24*E24,2)</f>
        <v>0</v>
      </c>
      <c r="H24" s="5"/>
      <c r="I24" s="5"/>
      <c r="J24" s="5"/>
      <c r="K24" s="5"/>
      <c r="L24" s="5"/>
      <c r="M24" s="5"/>
      <c r="N24" s="5"/>
    </row>
    <row r="25" spans="1:14" s="6" customFormat="1" ht="29.25" customHeight="1">
      <c r="A25" s="20">
        <v>13</v>
      </c>
      <c r="B25" s="20" t="s">
        <v>64</v>
      </c>
      <c r="C25" s="30" t="s">
        <v>122</v>
      </c>
      <c r="D25" s="32" t="s">
        <v>61</v>
      </c>
      <c r="E25" s="31">
        <v>33.82</v>
      </c>
      <c r="F25" s="23"/>
      <c r="G25" s="24">
        <f t="shared" si="0"/>
        <v>0</v>
      </c>
      <c r="H25" s="5"/>
      <c r="I25" s="5"/>
      <c r="J25" s="5"/>
      <c r="K25" s="5"/>
      <c r="L25" s="5"/>
      <c r="M25" s="5"/>
      <c r="N25" s="5"/>
    </row>
    <row r="26" spans="1:14" s="6" customFormat="1" ht="29.25" customHeight="1">
      <c r="A26" s="20">
        <v>14</v>
      </c>
      <c r="B26" s="20" t="s">
        <v>38</v>
      </c>
      <c r="C26" s="30" t="s">
        <v>105</v>
      </c>
      <c r="D26" s="32" t="s">
        <v>61</v>
      </c>
      <c r="E26" s="31">
        <v>200.46</v>
      </c>
      <c r="F26" s="23"/>
      <c r="G26" s="24">
        <f>ROUND(F26*E26,2)</f>
        <v>0</v>
      </c>
      <c r="H26" s="5"/>
      <c r="I26" s="5"/>
      <c r="J26" s="5"/>
      <c r="K26" s="5"/>
      <c r="L26" s="5"/>
      <c r="M26" s="5"/>
      <c r="N26" s="5"/>
    </row>
    <row r="27" spans="1:14" s="6" customFormat="1" ht="29.25" customHeight="1">
      <c r="A27" s="20">
        <v>15</v>
      </c>
      <c r="B27" s="20" t="s">
        <v>38</v>
      </c>
      <c r="C27" s="30" t="s">
        <v>104</v>
      </c>
      <c r="D27" s="32" t="s">
        <v>61</v>
      </c>
      <c r="E27" s="31">
        <v>200.46</v>
      </c>
      <c r="F27" s="23"/>
      <c r="G27" s="24">
        <f>ROUND(F27*E27,2)</f>
        <v>0</v>
      </c>
      <c r="H27" s="5"/>
      <c r="I27" s="5"/>
      <c r="J27" s="5"/>
      <c r="K27" s="5"/>
      <c r="L27" s="5"/>
      <c r="M27" s="5"/>
      <c r="N27" s="5"/>
    </row>
    <row r="28" spans="1:14" s="6" customFormat="1" ht="25.5">
      <c r="A28" s="20">
        <v>16</v>
      </c>
      <c r="B28" s="20" t="s">
        <v>64</v>
      </c>
      <c r="C28" s="30" t="s">
        <v>123</v>
      </c>
      <c r="D28" s="32" t="s">
        <v>61</v>
      </c>
      <c r="E28" s="31">
        <v>509.06</v>
      </c>
      <c r="F28" s="23"/>
      <c r="G28" s="24">
        <f t="shared" si="0"/>
        <v>0</v>
      </c>
      <c r="H28" s="5"/>
      <c r="I28" s="5"/>
      <c r="J28" s="5"/>
      <c r="K28" s="5"/>
      <c r="L28" s="5"/>
      <c r="M28" s="5"/>
      <c r="N28" s="5"/>
    </row>
    <row r="29" spans="1:14" s="6" customFormat="1" ht="38.25">
      <c r="A29" s="20">
        <v>17</v>
      </c>
      <c r="B29" s="20" t="s">
        <v>0</v>
      </c>
      <c r="C29" s="21" t="s">
        <v>124</v>
      </c>
      <c r="D29" s="32" t="s">
        <v>61</v>
      </c>
      <c r="E29" s="22">
        <v>80.53</v>
      </c>
      <c r="F29" s="23"/>
      <c r="G29" s="24">
        <f t="shared" si="0"/>
        <v>0</v>
      </c>
      <c r="H29" s="5"/>
      <c r="I29" s="5"/>
      <c r="J29" s="5"/>
      <c r="K29" s="5"/>
      <c r="L29" s="5"/>
      <c r="M29" s="5"/>
      <c r="N29" s="5"/>
    </row>
    <row r="30" spans="1:14" s="6" customFormat="1" ht="22.5" customHeight="1">
      <c r="A30" s="57" t="s">
        <v>13</v>
      </c>
      <c r="B30" s="58"/>
      <c r="C30" s="58"/>
      <c r="D30" s="58"/>
      <c r="E30" s="58"/>
      <c r="F30" s="64"/>
      <c r="G30" s="27">
        <f>SUM(G14:G29)</f>
        <v>0</v>
      </c>
      <c r="H30" s="5"/>
      <c r="I30" s="5"/>
      <c r="J30" s="5"/>
      <c r="K30" s="5"/>
      <c r="L30" s="5"/>
      <c r="M30" s="5"/>
      <c r="N30" s="5"/>
    </row>
    <row r="31" spans="1:14" s="6" customFormat="1" ht="18" customHeight="1">
      <c r="A31" s="15" t="s">
        <v>30</v>
      </c>
      <c r="B31" s="16"/>
      <c r="C31" s="65" t="s">
        <v>65</v>
      </c>
      <c r="D31" s="66"/>
      <c r="E31" s="66"/>
      <c r="F31" s="66"/>
      <c r="G31" s="67"/>
      <c r="H31" s="5"/>
      <c r="I31" s="5"/>
      <c r="J31" s="5"/>
      <c r="K31" s="5"/>
      <c r="L31" s="5"/>
      <c r="M31" s="5"/>
      <c r="N31" s="5"/>
    </row>
    <row r="32" spans="1:14" s="6" customFormat="1" ht="38.25">
      <c r="A32" s="20">
        <v>18</v>
      </c>
      <c r="B32" s="20" t="s">
        <v>23</v>
      </c>
      <c r="C32" s="21" t="s">
        <v>44</v>
      </c>
      <c r="D32" s="32" t="s">
        <v>56</v>
      </c>
      <c r="E32" s="28">
        <v>484</v>
      </c>
      <c r="F32" s="23"/>
      <c r="G32" s="24">
        <f>ROUND(F32*E32,2)</f>
        <v>0</v>
      </c>
      <c r="H32" s="5"/>
      <c r="I32" s="33"/>
      <c r="J32" s="5"/>
      <c r="K32" s="5"/>
      <c r="L32" s="5"/>
      <c r="M32" s="5"/>
      <c r="N32" s="5"/>
    </row>
    <row r="33" spans="1:14" s="6" customFormat="1" ht="29.25" customHeight="1">
      <c r="A33" s="20">
        <v>19</v>
      </c>
      <c r="B33" s="20" t="s">
        <v>66</v>
      </c>
      <c r="C33" s="21" t="s">
        <v>67</v>
      </c>
      <c r="D33" s="32" t="s">
        <v>56</v>
      </c>
      <c r="E33" s="28">
        <v>484</v>
      </c>
      <c r="F33" s="23"/>
      <c r="G33" s="24">
        <f>ROUND(F33*E33,2)</f>
        <v>0</v>
      </c>
      <c r="H33" s="5"/>
      <c r="I33" s="5"/>
      <c r="J33" s="5"/>
      <c r="K33" s="5"/>
      <c r="L33" s="5"/>
      <c r="M33" s="5"/>
      <c r="N33" s="5"/>
    </row>
    <row r="34" spans="1:14" s="6" customFormat="1" ht="51">
      <c r="A34" s="20">
        <v>20</v>
      </c>
      <c r="B34" s="34" t="s">
        <v>45</v>
      </c>
      <c r="C34" s="35" t="s">
        <v>68</v>
      </c>
      <c r="D34" s="32" t="s">
        <v>56</v>
      </c>
      <c r="E34" s="28">
        <v>484</v>
      </c>
      <c r="F34" s="23"/>
      <c r="G34" s="24">
        <f>ROUND(F34*E34,2)</f>
        <v>0</v>
      </c>
      <c r="H34" s="5"/>
      <c r="I34" s="5"/>
      <c r="J34" s="5"/>
      <c r="K34" s="5"/>
      <c r="L34" s="5"/>
      <c r="M34" s="5"/>
      <c r="N34" s="5"/>
    </row>
    <row r="35" spans="1:14" s="6" customFormat="1" ht="22.5" customHeight="1">
      <c r="A35" s="57" t="s">
        <v>15</v>
      </c>
      <c r="B35" s="58"/>
      <c r="C35" s="58"/>
      <c r="D35" s="58"/>
      <c r="E35" s="58"/>
      <c r="F35" s="64"/>
      <c r="G35" s="27">
        <f>SUM(G32:G34)</f>
        <v>0</v>
      </c>
      <c r="H35" s="5"/>
      <c r="I35" s="5"/>
      <c r="J35" s="5"/>
      <c r="K35" s="5"/>
      <c r="L35" s="5"/>
      <c r="M35" s="5"/>
      <c r="N35" s="5"/>
    </row>
    <row r="36" spans="1:14" s="6" customFormat="1" ht="18" customHeight="1">
      <c r="A36" s="36" t="s">
        <v>14</v>
      </c>
      <c r="B36" s="16"/>
      <c r="C36" s="17" t="s">
        <v>69</v>
      </c>
      <c r="D36" s="37"/>
      <c r="E36" s="18"/>
      <c r="F36" s="18"/>
      <c r="G36" s="19"/>
      <c r="H36" s="5"/>
      <c r="I36" s="5"/>
      <c r="J36" s="5"/>
      <c r="K36" s="5"/>
      <c r="L36" s="5"/>
      <c r="M36" s="5"/>
      <c r="N36" s="5"/>
    </row>
    <row r="37" spans="1:14" s="6" customFormat="1" ht="38.25">
      <c r="A37" s="20">
        <v>21</v>
      </c>
      <c r="B37" s="20" t="s">
        <v>23</v>
      </c>
      <c r="C37" s="21" t="s">
        <v>44</v>
      </c>
      <c r="D37" s="32" t="s">
        <v>56</v>
      </c>
      <c r="E37" s="28">
        <v>82.5</v>
      </c>
      <c r="F37" s="23"/>
      <c r="G37" s="24">
        <f>ROUND(F37*E37,2)</f>
        <v>0</v>
      </c>
      <c r="H37" s="5"/>
      <c r="I37" s="33"/>
      <c r="J37" s="5"/>
      <c r="K37" s="5"/>
      <c r="L37" s="5"/>
      <c r="M37" s="5"/>
      <c r="N37" s="5"/>
    </row>
    <row r="38" spans="1:14" s="6" customFormat="1" ht="38.25">
      <c r="A38" s="20">
        <v>22</v>
      </c>
      <c r="B38" s="20" t="s">
        <v>39</v>
      </c>
      <c r="C38" s="38" t="s">
        <v>70</v>
      </c>
      <c r="D38" s="32" t="s">
        <v>56</v>
      </c>
      <c r="E38" s="28">
        <v>82.5</v>
      </c>
      <c r="F38" s="23"/>
      <c r="G38" s="24">
        <f>ROUND(F38*E38,2)</f>
        <v>0</v>
      </c>
      <c r="H38" s="5"/>
      <c r="I38" s="5"/>
      <c r="J38" s="5"/>
      <c r="K38" s="5"/>
      <c r="L38" s="5"/>
      <c r="M38" s="5"/>
      <c r="N38" s="5"/>
    </row>
    <row r="39" spans="1:14" s="6" customFormat="1" ht="38.25">
      <c r="A39" s="20">
        <v>23</v>
      </c>
      <c r="B39" s="20" t="s">
        <v>43</v>
      </c>
      <c r="C39" s="21" t="s">
        <v>71</v>
      </c>
      <c r="D39" s="32" t="s">
        <v>56</v>
      </c>
      <c r="E39" s="28">
        <v>82.5</v>
      </c>
      <c r="F39" s="23"/>
      <c r="G39" s="24">
        <f>ROUND(F39*E39,2)</f>
        <v>0</v>
      </c>
      <c r="H39" s="5"/>
      <c r="I39" s="5"/>
      <c r="J39" s="5"/>
      <c r="K39" s="5"/>
      <c r="L39" s="5"/>
      <c r="M39" s="5"/>
      <c r="N39" s="5"/>
    </row>
    <row r="40" spans="1:14" s="6" customFormat="1" ht="51">
      <c r="A40" s="20">
        <v>24</v>
      </c>
      <c r="B40" s="34" t="s">
        <v>45</v>
      </c>
      <c r="C40" s="35" t="s">
        <v>68</v>
      </c>
      <c r="D40" s="32" t="s">
        <v>56</v>
      </c>
      <c r="E40" s="28">
        <v>82.5</v>
      </c>
      <c r="F40" s="23"/>
      <c r="G40" s="24">
        <f>ROUND(F40*E40,2)</f>
        <v>0</v>
      </c>
      <c r="H40" s="5"/>
      <c r="I40" s="33"/>
      <c r="J40" s="5"/>
      <c r="K40" s="5"/>
      <c r="L40" s="5"/>
      <c r="M40" s="5"/>
      <c r="N40" s="5"/>
    </row>
    <row r="41" spans="1:14" s="6" customFormat="1" ht="22.5" customHeight="1">
      <c r="A41" s="57" t="s">
        <v>16</v>
      </c>
      <c r="B41" s="58"/>
      <c r="C41" s="58"/>
      <c r="D41" s="58"/>
      <c r="E41" s="58"/>
      <c r="F41" s="64"/>
      <c r="G41" s="27">
        <f>SUM(G37:G40)</f>
        <v>0</v>
      </c>
      <c r="H41" s="5"/>
      <c r="I41" s="5"/>
      <c r="J41" s="5"/>
      <c r="K41" s="5"/>
      <c r="L41" s="5"/>
      <c r="M41" s="5"/>
      <c r="N41" s="5"/>
    </row>
    <row r="42" spans="1:14" s="6" customFormat="1" ht="18" customHeight="1">
      <c r="A42" s="36" t="s">
        <v>17</v>
      </c>
      <c r="B42" s="16"/>
      <c r="C42" s="17" t="s">
        <v>72</v>
      </c>
      <c r="D42" s="37"/>
      <c r="E42" s="18"/>
      <c r="F42" s="18"/>
      <c r="G42" s="19"/>
      <c r="H42" s="5"/>
      <c r="I42" s="5"/>
      <c r="J42" s="5"/>
      <c r="K42" s="5"/>
      <c r="L42" s="5"/>
      <c r="M42" s="5"/>
      <c r="N42" s="5"/>
    </row>
    <row r="43" spans="1:14" s="6" customFormat="1" ht="25.5">
      <c r="A43" s="20">
        <v>25</v>
      </c>
      <c r="B43" s="20" t="s">
        <v>66</v>
      </c>
      <c r="C43" s="21" t="s">
        <v>107</v>
      </c>
      <c r="D43" s="32" t="s">
        <v>56</v>
      </c>
      <c r="E43" s="28">
        <v>399.1</v>
      </c>
      <c r="F43" s="23"/>
      <c r="G43" s="24">
        <f aca="true" t="shared" si="1" ref="G43:G50">ROUND(F43*E43,2)</f>
        <v>0</v>
      </c>
      <c r="H43" s="5"/>
      <c r="I43" s="5"/>
      <c r="J43" s="5"/>
      <c r="K43" s="5"/>
      <c r="L43" s="5"/>
      <c r="M43" s="5"/>
      <c r="N43" s="5"/>
    </row>
    <row r="44" spans="1:14" s="6" customFormat="1" ht="38.25">
      <c r="A44" s="20">
        <v>26</v>
      </c>
      <c r="B44" s="20" t="s">
        <v>43</v>
      </c>
      <c r="C44" s="21" t="s">
        <v>106</v>
      </c>
      <c r="D44" s="32" t="s">
        <v>56</v>
      </c>
      <c r="E44" s="28">
        <v>399.1</v>
      </c>
      <c r="F44" s="23"/>
      <c r="G44" s="24">
        <f t="shared" si="1"/>
        <v>0</v>
      </c>
      <c r="H44" s="5"/>
      <c r="I44" s="5"/>
      <c r="J44" s="5"/>
      <c r="K44" s="5"/>
      <c r="L44" s="5"/>
      <c r="M44" s="5"/>
      <c r="N44" s="5"/>
    </row>
    <row r="45" spans="1:14" s="6" customFormat="1" ht="25.5">
      <c r="A45" s="20">
        <v>27</v>
      </c>
      <c r="B45" s="20" t="s">
        <v>40</v>
      </c>
      <c r="C45" s="35" t="s">
        <v>46</v>
      </c>
      <c r="D45" s="32" t="s">
        <v>56</v>
      </c>
      <c r="E45" s="28">
        <v>399.1</v>
      </c>
      <c r="F45" s="23"/>
      <c r="G45" s="24">
        <f t="shared" si="1"/>
        <v>0</v>
      </c>
      <c r="H45" s="5"/>
      <c r="I45" s="5"/>
      <c r="J45" s="5"/>
      <c r="K45" s="5"/>
      <c r="L45" s="5"/>
      <c r="M45" s="5"/>
      <c r="N45" s="5"/>
    </row>
    <row r="46" spans="1:14" s="6" customFormat="1" ht="25.5">
      <c r="A46" s="20">
        <v>28</v>
      </c>
      <c r="B46" s="20" t="s">
        <v>73</v>
      </c>
      <c r="C46" s="21" t="s">
        <v>98</v>
      </c>
      <c r="D46" s="32" t="s">
        <v>56</v>
      </c>
      <c r="E46" s="28">
        <v>244.9</v>
      </c>
      <c r="F46" s="23"/>
      <c r="G46" s="24">
        <f t="shared" si="1"/>
        <v>0</v>
      </c>
      <c r="H46" s="5"/>
      <c r="I46" s="5"/>
      <c r="J46" s="5"/>
      <c r="K46" s="5"/>
      <c r="L46" s="5"/>
      <c r="M46" s="5"/>
      <c r="N46" s="5"/>
    </row>
    <row r="47" spans="1:14" s="6" customFormat="1" ht="25.5">
      <c r="A47" s="20">
        <v>29</v>
      </c>
      <c r="B47" s="20" t="s">
        <v>40</v>
      </c>
      <c r="C47" s="35" t="s">
        <v>109</v>
      </c>
      <c r="D47" s="32" t="s">
        <v>56</v>
      </c>
      <c r="E47" s="28">
        <v>244.9</v>
      </c>
      <c r="F47" s="23"/>
      <c r="G47" s="24">
        <f t="shared" si="1"/>
        <v>0</v>
      </c>
      <c r="H47" s="5"/>
      <c r="I47" s="5"/>
      <c r="J47" s="5"/>
      <c r="K47" s="5"/>
      <c r="L47" s="5"/>
      <c r="M47" s="5"/>
      <c r="N47" s="5"/>
    </row>
    <row r="48" spans="1:14" s="6" customFormat="1" ht="25.5">
      <c r="A48" s="20">
        <v>30</v>
      </c>
      <c r="B48" s="20" t="s">
        <v>41</v>
      </c>
      <c r="C48" s="35" t="s">
        <v>99</v>
      </c>
      <c r="D48" s="32" t="s">
        <v>56</v>
      </c>
      <c r="E48" s="28">
        <v>244.9</v>
      </c>
      <c r="F48" s="23"/>
      <c r="G48" s="24">
        <f t="shared" si="1"/>
        <v>0</v>
      </c>
      <c r="H48" s="5"/>
      <c r="I48" s="5"/>
      <c r="J48" s="5"/>
      <c r="K48" s="5"/>
      <c r="L48" s="5"/>
      <c r="M48" s="5"/>
      <c r="N48" s="5"/>
    </row>
    <row r="49" spans="1:14" s="6" customFormat="1" ht="25.5">
      <c r="A49" s="20">
        <v>31</v>
      </c>
      <c r="B49" s="20" t="s">
        <v>40</v>
      </c>
      <c r="C49" s="35" t="s">
        <v>108</v>
      </c>
      <c r="D49" s="32" t="s">
        <v>56</v>
      </c>
      <c r="E49" s="28">
        <v>373.4</v>
      </c>
      <c r="F49" s="23"/>
      <c r="G49" s="24">
        <f t="shared" si="1"/>
        <v>0</v>
      </c>
      <c r="H49" s="5"/>
      <c r="I49" s="5"/>
      <c r="J49" s="5"/>
      <c r="K49" s="5"/>
      <c r="L49" s="5"/>
      <c r="M49" s="5"/>
      <c r="N49" s="5"/>
    </row>
    <row r="50" spans="1:14" s="6" customFormat="1" ht="25.5">
      <c r="A50" s="20">
        <v>32</v>
      </c>
      <c r="B50" s="20" t="s">
        <v>41</v>
      </c>
      <c r="C50" s="35" t="s">
        <v>100</v>
      </c>
      <c r="D50" s="32" t="s">
        <v>56</v>
      </c>
      <c r="E50" s="28">
        <v>373.4</v>
      </c>
      <c r="F50" s="23"/>
      <c r="G50" s="24">
        <f t="shared" si="1"/>
        <v>0</v>
      </c>
      <c r="H50" s="5"/>
      <c r="I50" s="5"/>
      <c r="J50" s="5"/>
      <c r="K50" s="5"/>
      <c r="L50" s="5"/>
      <c r="M50" s="5"/>
      <c r="N50" s="5"/>
    </row>
    <row r="51" spans="1:14" s="6" customFormat="1" ht="22.5" customHeight="1">
      <c r="A51" s="57" t="s">
        <v>19</v>
      </c>
      <c r="B51" s="58"/>
      <c r="C51" s="58"/>
      <c r="D51" s="58"/>
      <c r="E51" s="58"/>
      <c r="F51" s="64"/>
      <c r="G51" s="27">
        <f>SUM(G43:G50)</f>
        <v>0</v>
      </c>
      <c r="H51" s="5"/>
      <c r="I51" s="5"/>
      <c r="J51" s="5"/>
      <c r="K51" s="5"/>
      <c r="L51" s="5"/>
      <c r="M51" s="5"/>
      <c r="N51" s="5"/>
    </row>
    <row r="52" spans="1:14" s="6" customFormat="1" ht="18" customHeight="1">
      <c r="A52" s="36" t="s">
        <v>29</v>
      </c>
      <c r="B52" s="16"/>
      <c r="C52" s="17" t="s">
        <v>74</v>
      </c>
      <c r="D52" s="37"/>
      <c r="E52" s="18"/>
      <c r="F52" s="18"/>
      <c r="G52" s="19"/>
      <c r="H52" s="5"/>
      <c r="I52" s="5"/>
      <c r="J52" s="5"/>
      <c r="K52" s="5"/>
      <c r="L52" s="5"/>
      <c r="M52" s="5"/>
      <c r="N52" s="5"/>
    </row>
    <row r="53" spans="1:14" s="6" customFormat="1" ht="25.5">
      <c r="A53" s="20">
        <v>33</v>
      </c>
      <c r="B53" s="20" t="s">
        <v>64</v>
      </c>
      <c r="C53" s="30" t="s">
        <v>75</v>
      </c>
      <c r="D53" s="32" t="s">
        <v>61</v>
      </c>
      <c r="E53" s="31">
        <v>273.18</v>
      </c>
      <c r="F53" s="23"/>
      <c r="G53" s="24">
        <f aca="true" t="shared" si="2" ref="G53:G64">ROUND(F53*E53,2)</f>
        <v>0</v>
      </c>
      <c r="H53" s="5"/>
      <c r="I53" s="5"/>
      <c r="J53" s="5"/>
      <c r="K53" s="5"/>
      <c r="L53" s="5"/>
      <c r="M53" s="5"/>
      <c r="N53" s="5"/>
    </row>
    <row r="54" spans="1:14" s="6" customFormat="1" ht="25.5">
      <c r="A54" s="20">
        <v>34</v>
      </c>
      <c r="B54" s="20" t="s">
        <v>76</v>
      </c>
      <c r="C54" s="30" t="s">
        <v>77</v>
      </c>
      <c r="D54" s="32" t="s">
        <v>61</v>
      </c>
      <c r="E54" s="28">
        <v>413.84</v>
      </c>
      <c r="F54" s="23"/>
      <c r="G54" s="24">
        <f t="shared" si="2"/>
        <v>0</v>
      </c>
      <c r="H54" s="5"/>
      <c r="I54" s="5"/>
      <c r="J54" s="5"/>
      <c r="K54" s="5"/>
      <c r="L54" s="5"/>
      <c r="M54" s="5"/>
      <c r="N54" s="5"/>
    </row>
    <row r="55" spans="1:14" s="6" customFormat="1" ht="25.5">
      <c r="A55" s="20">
        <v>35</v>
      </c>
      <c r="B55" s="20" t="s">
        <v>50</v>
      </c>
      <c r="C55" s="35" t="s">
        <v>78</v>
      </c>
      <c r="D55" s="32" t="s">
        <v>59</v>
      </c>
      <c r="E55" s="28">
        <v>11</v>
      </c>
      <c r="F55" s="23"/>
      <c r="G55" s="24">
        <f t="shared" si="2"/>
        <v>0</v>
      </c>
      <c r="H55" s="5"/>
      <c r="I55" s="5"/>
      <c r="J55" s="5"/>
      <c r="K55" s="5"/>
      <c r="L55" s="5"/>
      <c r="M55" s="5"/>
      <c r="N55" s="5"/>
    </row>
    <row r="56" spans="1:14" s="6" customFormat="1" ht="25.5">
      <c r="A56" s="20">
        <v>36</v>
      </c>
      <c r="B56" s="20" t="s">
        <v>50</v>
      </c>
      <c r="C56" s="35" t="s">
        <v>81</v>
      </c>
      <c r="D56" s="32" t="s">
        <v>61</v>
      </c>
      <c r="E56" s="28">
        <v>6.4</v>
      </c>
      <c r="F56" s="23"/>
      <c r="G56" s="24">
        <f t="shared" si="2"/>
        <v>0</v>
      </c>
      <c r="H56" s="5"/>
      <c r="I56" s="5"/>
      <c r="J56" s="5"/>
      <c r="K56" s="5"/>
      <c r="L56" s="5"/>
      <c r="M56" s="5"/>
      <c r="N56" s="5"/>
    </row>
    <row r="57" spans="1:14" s="6" customFormat="1" ht="25.5">
      <c r="A57" s="20">
        <v>37</v>
      </c>
      <c r="B57" s="20" t="s">
        <v>50</v>
      </c>
      <c r="C57" s="35" t="s">
        <v>79</v>
      </c>
      <c r="D57" s="32" t="s">
        <v>80</v>
      </c>
      <c r="E57" s="28">
        <v>2</v>
      </c>
      <c r="F57" s="23"/>
      <c r="G57" s="24">
        <f t="shared" si="2"/>
        <v>0</v>
      </c>
      <c r="H57" s="5"/>
      <c r="I57" s="5"/>
      <c r="J57" s="5"/>
      <c r="K57" s="5"/>
      <c r="L57" s="5"/>
      <c r="M57" s="5"/>
      <c r="N57" s="5"/>
    </row>
    <row r="58" spans="1:14" s="6" customFormat="1" ht="38.25">
      <c r="A58" s="20">
        <v>38</v>
      </c>
      <c r="B58" s="20" t="s">
        <v>50</v>
      </c>
      <c r="C58" s="35" t="s">
        <v>82</v>
      </c>
      <c r="D58" s="32" t="s">
        <v>61</v>
      </c>
      <c r="E58" s="28">
        <v>1.1</v>
      </c>
      <c r="F58" s="23"/>
      <c r="G58" s="24">
        <f t="shared" si="2"/>
        <v>0</v>
      </c>
      <c r="H58" s="5"/>
      <c r="I58" s="5"/>
      <c r="J58" s="5"/>
      <c r="K58" s="5"/>
      <c r="L58" s="5"/>
      <c r="M58" s="5"/>
      <c r="N58" s="5"/>
    </row>
    <row r="59" spans="1:14" s="6" customFormat="1" ht="25.5">
      <c r="A59" s="20">
        <v>39</v>
      </c>
      <c r="B59" s="20" t="s">
        <v>50</v>
      </c>
      <c r="C59" s="35" t="s">
        <v>83</v>
      </c>
      <c r="D59" s="32" t="s">
        <v>80</v>
      </c>
      <c r="E59" s="28">
        <v>7</v>
      </c>
      <c r="F59" s="23"/>
      <c r="G59" s="24">
        <f t="shared" si="2"/>
        <v>0</v>
      </c>
      <c r="H59" s="5"/>
      <c r="I59" s="5"/>
      <c r="J59" s="5"/>
      <c r="K59" s="5"/>
      <c r="L59" s="5"/>
      <c r="M59" s="5"/>
      <c r="N59" s="5"/>
    </row>
    <row r="60" spans="1:14" s="6" customFormat="1" ht="26.25" customHeight="1">
      <c r="A60" s="20">
        <v>40</v>
      </c>
      <c r="B60" s="20" t="s">
        <v>50</v>
      </c>
      <c r="C60" s="35" t="s">
        <v>84</v>
      </c>
      <c r="D60" s="32" t="s">
        <v>59</v>
      </c>
      <c r="E60" s="28">
        <v>27</v>
      </c>
      <c r="F60" s="23"/>
      <c r="G60" s="24">
        <f t="shared" si="2"/>
        <v>0</v>
      </c>
      <c r="H60" s="5"/>
      <c r="I60" s="5"/>
      <c r="J60" s="5"/>
      <c r="K60" s="5"/>
      <c r="L60" s="5"/>
      <c r="M60" s="5"/>
      <c r="N60" s="5"/>
    </row>
    <row r="61" spans="1:14" s="6" customFormat="1" ht="24.75" customHeight="1">
      <c r="A61" s="20">
        <v>41</v>
      </c>
      <c r="B61" s="20" t="s">
        <v>85</v>
      </c>
      <c r="C61" s="35" t="s">
        <v>86</v>
      </c>
      <c r="D61" s="32" t="s">
        <v>59</v>
      </c>
      <c r="E61" s="28">
        <v>18</v>
      </c>
      <c r="F61" s="23"/>
      <c r="G61" s="24">
        <f t="shared" si="2"/>
        <v>0</v>
      </c>
      <c r="H61" s="5"/>
      <c r="I61" s="5"/>
      <c r="J61" s="5"/>
      <c r="K61" s="5"/>
      <c r="L61" s="5"/>
      <c r="M61" s="5"/>
      <c r="N61" s="5"/>
    </row>
    <row r="62" spans="1:14" s="6" customFormat="1" ht="27.75" customHeight="1">
      <c r="A62" s="20">
        <v>42</v>
      </c>
      <c r="B62" s="20" t="s">
        <v>50</v>
      </c>
      <c r="C62" s="35" t="s">
        <v>129</v>
      </c>
      <c r="D62" s="32" t="s">
        <v>61</v>
      </c>
      <c r="E62" s="28">
        <v>3.24</v>
      </c>
      <c r="F62" s="23"/>
      <c r="G62" s="24">
        <f>ROUND(F62*E62,2)</f>
        <v>0</v>
      </c>
      <c r="H62" s="5"/>
      <c r="I62" s="5"/>
      <c r="J62" s="5"/>
      <c r="K62" s="5"/>
      <c r="L62" s="5"/>
      <c r="M62" s="5"/>
      <c r="N62" s="5"/>
    </row>
    <row r="63" spans="1:14" s="6" customFormat="1" ht="38.25">
      <c r="A63" s="20">
        <v>43</v>
      </c>
      <c r="B63" s="20" t="s">
        <v>24</v>
      </c>
      <c r="C63" s="35" t="s">
        <v>126</v>
      </c>
      <c r="D63" s="32" t="s">
        <v>56</v>
      </c>
      <c r="E63" s="28">
        <v>25.4</v>
      </c>
      <c r="F63" s="23"/>
      <c r="G63" s="24">
        <f t="shared" si="2"/>
        <v>0</v>
      </c>
      <c r="H63" s="5"/>
      <c r="I63" s="5"/>
      <c r="J63" s="5"/>
      <c r="K63" s="5"/>
      <c r="L63" s="5"/>
      <c r="M63" s="5"/>
      <c r="N63" s="5"/>
    </row>
    <row r="64" spans="1:14" s="6" customFormat="1" ht="25.5">
      <c r="A64" s="20">
        <v>44</v>
      </c>
      <c r="B64" s="20" t="s">
        <v>24</v>
      </c>
      <c r="C64" s="35" t="s">
        <v>87</v>
      </c>
      <c r="D64" s="32" t="s">
        <v>80</v>
      </c>
      <c r="E64" s="28">
        <v>2</v>
      </c>
      <c r="F64" s="23"/>
      <c r="G64" s="24">
        <f t="shared" si="2"/>
        <v>0</v>
      </c>
      <c r="H64" s="5"/>
      <c r="I64" s="5"/>
      <c r="J64" s="5"/>
      <c r="K64" s="5"/>
      <c r="L64" s="5"/>
      <c r="M64" s="5"/>
      <c r="N64" s="5"/>
    </row>
    <row r="65" spans="1:14" s="6" customFormat="1" ht="21" customHeight="1">
      <c r="A65" s="57" t="s">
        <v>20</v>
      </c>
      <c r="B65" s="58"/>
      <c r="C65" s="58"/>
      <c r="D65" s="58"/>
      <c r="E65" s="58"/>
      <c r="F65" s="64"/>
      <c r="G65" s="27">
        <f>SUM(G53:G64)</f>
        <v>0</v>
      </c>
      <c r="H65" s="5"/>
      <c r="I65" s="5"/>
      <c r="J65" s="5"/>
      <c r="K65" s="5"/>
      <c r="L65" s="5"/>
      <c r="M65" s="5"/>
      <c r="N65" s="5"/>
    </row>
    <row r="66" spans="1:14" s="6" customFormat="1" ht="18" customHeight="1">
      <c r="A66" s="36" t="s">
        <v>31</v>
      </c>
      <c r="B66" s="16"/>
      <c r="C66" s="17" t="s">
        <v>88</v>
      </c>
      <c r="D66" s="37"/>
      <c r="E66" s="18"/>
      <c r="F66" s="18"/>
      <c r="G66" s="19"/>
      <c r="H66" s="5"/>
      <c r="I66" s="5"/>
      <c r="J66" s="5"/>
      <c r="K66" s="5"/>
      <c r="L66" s="5"/>
      <c r="M66" s="5"/>
      <c r="N66" s="5"/>
    </row>
    <row r="67" spans="1:14" s="40" customFormat="1" ht="25.5">
      <c r="A67" s="20">
        <v>45</v>
      </c>
      <c r="B67" s="32" t="s">
        <v>36</v>
      </c>
      <c r="C67" s="21" t="s">
        <v>110</v>
      </c>
      <c r="D67" s="20" t="s">
        <v>27</v>
      </c>
      <c r="E67" s="39">
        <v>76.21</v>
      </c>
      <c r="F67" s="24"/>
      <c r="G67" s="24">
        <f>ROUND(F67*E67,2)</f>
        <v>0</v>
      </c>
      <c r="H67" s="8"/>
      <c r="I67" s="8"/>
      <c r="J67" s="8"/>
      <c r="K67" s="8"/>
      <c r="L67" s="8"/>
      <c r="M67" s="8"/>
      <c r="N67" s="8"/>
    </row>
    <row r="68" spans="1:14" s="6" customFormat="1" ht="38.25">
      <c r="A68" s="20">
        <v>46</v>
      </c>
      <c r="B68" s="20" t="s">
        <v>36</v>
      </c>
      <c r="C68" s="21" t="s">
        <v>112</v>
      </c>
      <c r="D68" s="41" t="s">
        <v>21</v>
      </c>
      <c r="E68" s="28">
        <v>265</v>
      </c>
      <c r="F68" s="24"/>
      <c r="G68" s="24">
        <f>ROUND(F68*E68,2)</f>
        <v>0</v>
      </c>
      <c r="H68" s="5"/>
      <c r="I68" s="5"/>
      <c r="J68" s="5"/>
      <c r="K68" s="5"/>
      <c r="L68" s="5"/>
      <c r="M68" s="5"/>
      <c r="N68" s="5"/>
    </row>
    <row r="69" spans="1:14" s="40" customFormat="1" ht="38.25">
      <c r="A69" s="20">
        <v>47</v>
      </c>
      <c r="B69" s="20" t="s">
        <v>36</v>
      </c>
      <c r="C69" s="21" t="s">
        <v>111</v>
      </c>
      <c r="D69" s="41" t="s">
        <v>21</v>
      </c>
      <c r="E69" s="24">
        <v>39</v>
      </c>
      <c r="F69" s="24"/>
      <c r="G69" s="24">
        <f>ROUND(F69*E69,2)</f>
        <v>0</v>
      </c>
      <c r="H69" s="8"/>
      <c r="I69" s="8"/>
      <c r="J69" s="8"/>
      <c r="K69" s="8"/>
      <c r="L69" s="8"/>
      <c r="M69" s="8"/>
      <c r="N69" s="8"/>
    </row>
    <row r="70" spans="1:14" s="6" customFormat="1" ht="38.25">
      <c r="A70" s="20">
        <v>48</v>
      </c>
      <c r="B70" s="20" t="s">
        <v>35</v>
      </c>
      <c r="C70" s="21" t="s">
        <v>97</v>
      </c>
      <c r="D70" s="41" t="s">
        <v>21</v>
      </c>
      <c r="E70" s="28">
        <v>265</v>
      </c>
      <c r="F70" s="24"/>
      <c r="G70" s="24">
        <f>ROUND(F70*E70,2)</f>
        <v>0</v>
      </c>
      <c r="H70" s="5"/>
      <c r="I70" s="5"/>
      <c r="J70" s="5"/>
      <c r="K70" s="5"/>
      <c r="L70" s="5"/>
      <c r="M70" s="5"/>
      <c r="N70" s="5"/>
    </row>
    <row r="71" spans="1:14" s="6" customFormat="1" ht="38.25">
      <c r="A71" s="20">
        <v>49</v>
      </c>
      <c r="B71" s="20" t="s">
        <v>25</v>
      </c>
      <c r="C71" s="21" t="s">
        <v>113</v>
      </c>
      <c r="D71" s="41" t="s">
        <v>21</v>
      </c>
      <c r="E71" s="28">
        <v>514</v>
      </c>
      <c r="F71" s="24"/>
      <c r="G71" s="24">
        <f>ROUND(F71*E71,2)</f>
        <v>0</v>
      </c>
      <c r="H71" s="5"/>
      <c r="I71" s="5"/>
      <c r="J71" s="5"/>
      <c r="K71" s="5"/>
      <c r="L71" s="5"/>
      <c r="M71" s="5"/>
      <c r="N71" s="5"/>
    </row>
    <row r="72" spans="1:14" s="6" customFormat="1" ht="22.5" customHeight="1">
      <c r="A72" s="57" t="s">
        <v>32</v>
      </c>
      <c r="B72" s="58"/>
      <c r="C72" s="58"/>
      <c r="D72" s="58"/>
      <c r="E72" s="58"/>
      <c r="F72" s="64"/>
      <c r="G72" s="27">
        <f>SUM(G67:G71)</f>
        <v>0</v>
      </c>
      <c r="H72" s="5"/>
      <c r="I72" s="5"/>
      <c r="J72" s="5"/>
      <c r="K72" s="5"/>
      <c r="L72" s="5"/>
      <c r="M72" s="5"/>
      <c r="N72" s="5"/>
    </row>
    <row r="73" spans="1:14" s="6" customFormat="1" ht="18" customHeight="1">
      <c r="A73" s="15" t="s">
        <v>92</v>
      </c>
      <c r="B73" s="16"/>
      <c r="C73" s="42" t="s">
        <v>91</v>
      </c>
      <c r="D73" s="43"/>
      <c r="E73" s="44"/>
      <c r="F73" s="18"/>
      <c r="G73" s="19"/>
      <c r="H73" s="5"/>
      <c r="I73" s="5"/>
      <c r="J73" s="5"/>
      <c r="K73" s="5"/>
      <c r="L73" s="5"/>
      <c r="M73" s="5"/>
      <c r="N73" s="5"/>
    </row>
    <row r="74" spans="1:14" s="6" customFormat="1" ht="38.25">
      <c r="A74" s="20">
        <v>50</v>
      </c>
      <c r="B74" s="20" t="s">
        <v>89</v>
      </c>
      <c r="C74" s="21" t="s">
        <v>90</v>
      </c>
      <c r="D74" s="20" t="s">
        <v>59</v>
      </c>
      <c r="E74" s="28">
        <v>12</v>
      </c>
      <c r="F74" s="23"/>
      <c r="G74" s="24">
        <f>ROUND(F74*E74,2)</f>
        <v>0</v>
      </c>
      <c r="H74" s="5"/>
      <c r="I74" s="5"/>
      <c r="J74" s="5"/>
      <c r="K74" s="5"/>
      <c r="L74" s="5"/>
      <c r="M74" s="5"/>
      <c r="N74" s="5"/>
    </row>
    <row r="75" spans="1:14" s="6" customFormat="1" ht="22.5" customHeight="1">
      <c r="A75" s="57" t="s">
        <v>51</v>
      </c>
      <c r="B75" s="58"/>
      <c r="C75" s="58"/>
      <c r="D75" s="58"/>
      <c r="E75" s="58"/>
      <c r="F75" s="59"/>
      <c r="G75" s="24">
        <f>SUM(G74)</f>
        <v>0</v>
      </c>
      <c r="H75" s="5"/>
      <c r="I75" s="5"/>
      <c r="J75" s="5"/>
      <c r="K75" s="5"/>
      <c r="L75" s="5"/>
      <c r="M75" s="5"/>
      <c r="N75" s="5"/>
    </row>
    <row r="76" spans="1:14" s="6" customFormat="1" ht="18.75" customHeight="1">
      <c r="A76" s="46" t="s">
        <v>93</v>
      </c>
      <c r="B76" s="16"/>
      <c r="C76" s="42" t="s">
        <v>18</v>
      </c>
      <c r="D76" s="47"/>
      <c r="E76" s="47"/>
      <c r="F76" s="45"/>
      <c r="G76" s="29"/>
      <c r="H76" s="5"/>
      <c r="I76" s="5"/>
      <c r="J76" s="5"/>
      <c r="K76" s="5"/>
      <c r="L76" s="5"/>
      <c r="M76" s="5"/>
      <c r="N76" s="5"/>
    </row>
    <row r="77" spans="1:14" s="6" customFormat="1" ht="38.25">
      <c r="A77" s="20">
        <v>51</v>
      </c>
      <c r="B77" s="20" t="s">
        <v>24</v>
      </c>
      <c r="C77" s="21" t="s">
        <v>37</v>
      </c>
      <c r="D77" s="20" t="s">
        <v>26</v>
      </c>
      <c r="E77" s="28">
        <v>1259.5</v>
      </c>
      <c r="F77" s="23"/>
      <c r="G77" s="24">
        <f>ROUND(F77*E77,2)</f>
        <v>0</v>
      </c>
      <c r="H77" s="5"/>
      <c r="I77" s="5"/>
      <c r="J77" s="5"/>
      <c r="K77" s="5"/>
      <c r="L77" s="5"/>
      <c r="M77" s="5"/>
      <c r="N77" s="5"/>
    </row>
    <row r="78" spans="1:14" s="6" customFormat="1" ht="26.25" customHeight="1">
      <c r="A78" s="20">
        <v>52</v>
      </c>
      <c r="B78" s="20" t="s">
        <v>28</v>
      </c>
      <c r="C78" s="69" t="s">
        <v>130</v>
      </c>
      <c r="D78" s="20" t="s">
        <v>22</v>
      </c>
      <c r="E78" s="28">
        <v>5</v>
      </c>
      <c r="F78" s="23"/>
      <c r="G78" s="24">
        <f>ROUND(F78*E78,2)</f>
        <v>0</v>
      </c>
      <c r="H78" s="5"/>
      <c r="I78" s="5"/>
      <c r="J78" s="5"/>
      <c r="K78" s="5"/>
      <c r="L78" s="5"/>
      <c r="M78" s="5"/>
      <c r="N78" s="5"/>
    </row>
    <row r="79" spans="1:14" s="6" customFormat="1" ht="26.25" customHeight="1">
      <c r="A79" s="20">
        <v>53</v>
      </c>
      <c r="B79" s="20" t="s">
        <v>28</v>
      </c>
      <c r="C79" s="21" t="s">
        <v>125</v>
      </c>
      <c r="D79" s="20" t="s">
        <v>22</v>
      </c>
      <c r="E79" s="28">
        <v>5</v>
      </c>
      <c r="F79" s="23"/>
      <c r="G79" s="24">
        <f>ROUND(F79*E79,2)</f>
        <v>0</v>
      </c>
      <c r="H79" s="5"/>
      <c r="I79" s="5"/>
      <c r="J79" s="5"/>
      <c r="K79" s="5"/>
      <c r="L79" s="5"/>
      <c r="M79" s="5"/>
      <c r="N79" s="5"/>
    </row>
    <row r="80" spans="1:14" s="6" customFormat="1" ht="26.25" customHeight="1">
      <c r="A80" s="20">
        <v>54</v>
      </c>
      <c r="B80" s="20" t="s">
        <v>95</v>
      </c>
      <c r="C80" s="21" t="s">
        <v>96</v>
      </c>
      <c r="D80" s="20" t="s">
        <v>59</v>
      </c>
      <c r="E80" s="28">
        <v>367</v>
      </c>
      <c r="F80" s="23"/>
      <c r="G80" s="24">
        <f>ROUND(F80*E80,2)</f>
        <v>0</v>
      </c>
      <c r="H80" s="5"/>
      <c r="I80" s="5"/>
      <c r="J80" s="5"/>
      <c r="K80" s="5"/>
      <c r="L80" s="5"/>
      <c r="M80" s="5"/>
      <c r="N80" s="5"/>
    </row>
    <row r="81" spans="1:14" s="6" customFormat="1" ht="22.5" customHeight="1">
      <c r="A81" s="57" t="s">
        <v>94</v>
      </c>
      <c r="B81" s="58"/>
      <c r="C81" s="58"/>
      <c r="D81" s="58"/>
      <c r="E81" s="58"/>
      <c r="F81" s="59"/>
      <c r="G81" s="24">
        <f>SUM(G77:G80)</f>
        <v>0</v>
      </c>
      <c r="H81" s="5"/>
      <c r="I81" s="5"/>
      <c r="J81" s="5"/>
      <c r="K81" s="5"/>
      <c r="L81" s="5"/>
      <c r="M81" s="5"/>
      <c r="N81" s="5"/>
    </row>
    <row r="82" spans="1:14" s="6" customFormat="1" ht="2.25" customHeight="1">
      <c r="A82" s="25"/>
      <c r="B82" s="26"/>
      <c r="C82" s="26"/>
      <c r="D82" s="26"/>
      <c r="E82" s="26"/>
      <c r="F82" s="48"/>
      <c r="G82" s="19"/>
      <c r="H82" s="5"/>
      <c r="I82" s="5"/>
      <c r="J82" s="5"/>
      <c r="K82" s="5"/>
      <c r="L82" s="5"/>
      <c r="M82" s="5"/>
      <c r="N82" s="5"/>
    </row>
    <row r="83" spans="1:14" s="6" customFormat="1" ht="22.5" customHeight="1">
      <c r="A83" s="60" t="s">
        <v>47</v>
      </c>
      <c r="B83" s="61"/>
      <c r="C83" s="61"/>
      <c r="D83" s="61"/>
      <c r="E83" s="61"/>
      <c r="F83" s="62"/>
      <c r="G83" s="24">
        <f>SUM(G12,G30,G35,G41,G51,G65,G72,G75,G81)</f>
        <v>0</v>
      </c>
      <c r="H83" s="5"/>
      <c r="I83" s="5"/>
      <c r="J83" s="5"/>
      <c r="K83" s="5"/>
      <c r="L83" s="5"/>
      <c r="M83" s="5"/>
      <c r="N83" s="5"/>
    </row>
    <row r="84" spans="1:14" s="6" customFormat="1" ht="22.5" customHeight="1">
      <c r="A84" s="60" t="s">
        <v>33</v>
      </c>
      <c r="B84" s="61"/>
      <c r="C84" s="61"/>
      <c r="D84" s="61"/>
      <c r="E84" s="61"/>
      <c r="F84" s="62"/>
      <c r="G84" s="24">
        <f>ROUND(SUM(G83*23%),2)</f>
        <v>0</v>
      </c>
      <c r="H84" s="5"/>
      <c r="I84" s="5"/>
      <c r="J84" s="5"/>
      <c r="K84" s="5"/>
      <c r="L84" s="5"/>
      <c r="M84" s="5"/>
      <c r="N84" s="5"/>
    </row>
    <row r="85" spans="1:14" s="6" customFormat="1" ht="22.5" customHeight="1">
      <c r="A85" s="60" t="s">
        <v>48</v>
      </c>
      <c r="B85" s="61"/>
      <c r="C85" s="61"/>
      <c r="D85" s="61"/>
      <c r="E85" s="61"/>
      <c r="F85" s="62"/>
      <c r="G85" s="24">
        <f>SUM(G83:G84)</f>
        <v>0</v>
      </c>
      <c r="H85" s="5"/>
      <c r="I85" s="5"/>
      <c r="J85" s="5"/>
      <c r="K85" s="5"/>
      <c r="L85" s="5"/>
      <c r="M85" s="5"/>
      <c r="N85" s="5"/>
    </row>
    <row r="86" spans="1:14" s="40" customFormat="1" ht="21" customHeight="1">
      <c r="A86" s="49" t="s">
        <v>49</v>
      </c>
      <c r="B86" s="50"/>
      <c r="C86" s="51" t="s">
        <v>114</v>
      </c>
      <c r="D86" s="50"/>
      <c r="E86" s="52"/>
      <c r="F86" s="52"/>
      <c r="G86" s="52"/>
      <c r="H86" s="8"/>
      <c r="I86" s="8"/>
      <c r="J86" s="8"/>
      <c r="K86" s="8"/>
      <c r="L86" s="8"/>
      <c r="M86" s="8"/>
      <c r="N86" s="8"/>
    </row>
    <row r="87" spans="1:14" s="40" customFormat="1" ht="12.75">
      <c r="A87" s="8"/>
      <c r="B87" s="8"/>
      <c r="C87" s="8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="40" customFormat="1" ht="12.75">
      <c r="D88" s="53"/>
    </row>
    <row r="89" spans="4:5" s="54" customFormat="1" ht="12.75">
      <c r="D89" s="55"/>
      <c r="E89" s="55" t="s">
        <v>115</v>
      </c>
    </row>
    <row r="90" spans="4:5" s="54" customFormat="1" ht="12.75">
      <c r="D90" s="55"/>
      <c r="E90" s="56" t="s">
        <v>116</v>
      </c>
    </row>
    <row r="91" spans="1:4" s="54" customFormat="1" ht="12.75">
      <c r="A91" s="54" t="s">
        <v>128</v>
      </c>
      <c r="D91" s="55"/>
    </row>
    <row r="92" s="54" customFormat="1" ht="12.75">
      <c r="D92" s="55"/>
    </row>
    <row r="93" spans="1:7" ht="12.75">
      <c r="A93" s="54"/>
      <c r="B93" s="54"/>
      <c r="C93" s="54"/>
      <c r="D93" s="55"/>
      <c r="E93" s="54"/>
      <c r="F93" s="54"/>
      <c r="G93" s="54"/>
    </row>
    <row r="94" spans="1:7" ht="12.75">
      <c r="A94" s="54"/>
      <c r="B94" s="54"/>
      <c r="C94" s="54"/>
      <c r="D94" s="55"/>
      <c r="E94" s="54"/>
      <c r="F94" s="54"/>
      <c r="G94" s="54"/>
    </row>
    <row r="95" spans="1:7" ht="12.75">
      <c r="A95" s="54"/>
      <c r="B95" s="54"/>
      <c r="C95" s="54"/>
      <c r="D95" s="55"/>
      <c r="E95" s="54"/>
      <c r="F95" s="54"/>
      <c r="G95" s="54"/>
    </row>
    <row r="96" spans="1:7" ht="12.75">
      <c r="A96" s="54"/>
      <c r="B96" s="54"/>
      <c r="C96" s="54"/>
      <c r="D96" s="55"/>
      <c r="E96" s="54"/>
      <c r="F96" s="54"/>
      <c r="G96" s="54"/>
    </row>
    <row r="97" spans="1:7" ht="12.75">
      <c r="A97" s="54"/>
      <c r="B97" s="54"/>
      <c r="C97" s="54"/>
      <c r="D97" s="55"/>
      <c r="E97" s="54"/>
      <c r="F97" s="54"/>
      <c r="G97" s="54"/>
    </row>
    <row r="98" spans="1:7" ht="12.75">
      <c r="A98" s="54"/>
      <c r="B98" s="54"/>
      <c r="C98" s="54"/>
      <c r="D98" s="55"/>
      <c r="E98" s="54"/>
      <c r="F98" s="54"/>
      <c r="G98" s="54"/>
    </row>
  </sheetData>
  <sheetProtection/>
  <mergeCells count="19">
    <mergeCell ref="A75:F75"/>
    <mergeCell ref="A72:F72"/>
    <mergeCell ref="A65:F65"/>
    <mergeCell ref="A5:G5"/>
    <mergeCell ref="A6:G6"/>
    <mergeCell ref="A7:G7"/>
    <mergeCell ref="C10:G10"/>
    <mergeCell ref="A12:F12"/>
    <mergeCell ref="C13:G13"/>
    <mergeCell ref="A81:F81"/>
    <mergeCell ref="A83:F83"/>
    <mergeCell ref="A84:F84"/>
    <mergeCell ref="A85:F85"/>
    <mergeCell ref="A4:G4"/>
    <mergeCell ref="A30:F30"/>
    <mergeCell ref="C31:G31"/>
    <mergeCell ref="A35:F35"/>
    <mergeCell ref="A41:F41"/>
    <mergeCell ref="A51:F51"/>
  </mergeCells>
  <printOptions/>
  <pageMargins left="0.6692913385826772" right="0.1968503937007874" top="0.5" bottom="0.52" header="0.31496062992125984" footer="0.18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E531</dc:creator>
  <cp:keywords/>
  <dc:description/>
  <cp:lastModifiedBy>magdalena_matuszak</cp:lastModifiedBy>
  <cp:lastPrinted>2017-10-13T12:51:42Z</cp:lastPrinted>
  <dcterms:created xsi:type="dcterms:W3CDTF">2008-08-13T10:19:19Z</dcterms:created>
  <dcterms:modified xsi:type="dcterms:W3CDTF">2017-10-13T12:51:44Z</dcterms:modified>
  <cp:category/>
  <cp:version/>
  <cp:contentType/>
  <cp:contentStatus/>
</cp:coreProperties>
</file>